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F:\PUBLIC\Student Accounts\Web Page Updates\Tuition &amp; Fees Spreadsheets AY2024_2025\Spring 2025\"/>
    </mc:Choice>
  </mc:AlternateContent>
  <xr:revisionPtr revIDLastSave="0" documentId="13_ncr:1_{E7CD241E-8A9D-4695-8C78-771AD0DD523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P 2025 MBA Tuition &amp; Fe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2" l="1"/>
  <c r="H35" i="2"/>
  <c r="G35" i="2"/>
  <c r="F35" i="2"/>
  <c r="E35" i="2"/>
  <c r="D35" i="2"/>
  <c r="C35" i="2"/>
  <c r="I33" i="2"/>
  <c r="H33" i="2"/>
  <c r="G33" i="2"/>
  <c r="F33" i="2"/>
  <c r="E33" i="2"/>
  <c r="D33" i="2"/>
  <c r="C33" i="2"/>
  <c r="J31" i="2"/>
  <c r="I31" i="2"/>
  <c r="H31" i="2"/>
  <c r="G31" i="2"/>
  <c r="F31" i="2"/>
  <c r="E31" i="2"/>
  <c r="M31" i="2" s="1"/>
  <c r="D31" i="2"/>
  <c r="L31" i="2" s="1"/>
  <c r="C31" i="2"/>
  <c r="K31" i="2" s="1"/>
  <c r="I30" i="2"/>
  <c r="H30" i="2"/>
  <c r="G30" i="2"/>
  <c r="F30" i="2"/>
  <c r="E30" i="2"/>
  <c r="D30" i="2"/>
  <c r="C30" i="2"/>
  <c r="I29" i="2"/>
  <c r="H29" i="2"/>
  <c r="G29" i="2"/>
  <c r="F29" i="2"/>
  <c r="E29" i="2"/>
  <c r="D29" i="2"/>
  <c r="C29" i="2"/>
  <c r="I27" i="2"/>
  <c r="H27" i="2"/>
  <c r="G27" i="2"/>
  <c r="F27" i="2"/>
  <c r="E27" i="2"/>
  <c r="D27" i="2"/>
  <c r="C27" i="2"/>
  <c r="J26" i="2"/>
  <c r="I26" i="2"/>
  <c r="H26" i="2"/>
  <c r="G26" i="2"/>
  <c r="F26" i="2"/>
  <c r="E26" i="2"/>
  <c r="M26" i="2" s="1"/>
  <c r="D26" i="2"/>
  <c r="L26" i="2" s="1"/>
  <c r="C26" i="2"/>
  <c r="K26" i="2" s="1"/>
  <c r="I25" i="2"/>
  <c r="H25" i="2"/>
  <c r="G25" i="2"/>
  <c r="F25" i="2"/>
  <c r="E25" i="2"/>
  <c r="D25" i="2"/>
  <c r="C25" i="2"/>
  <c r="I19" i="2"/>
  <c r="H19" i="2"/>
  <c r="G19" i="2"/>
  <c r="F19" i="2"/>
  <c r="E19" i="2"/>
  <c r="D19" i="2"/>
  <c r="C19" i="2"/>
  <c r="I17" i="2"/>
  <c r="H17" i="2"/>
  <c r="G17" i="2"/>
  <c r="F17" i="2"/>
  <c r="E17" i="2"/>
  <c r="D17" i="2"/>
  <c r="C17" i="2"/>
  <c r="J15" i="2"/>
  <c r="I15" i="2"/>
  <c r="H15" i="2"/>
  <c r="G15" i="2"/>
  <c r="F15" i="2"/>
  <c r="E15" i="2"/>
  <c r="M15" i="2" s="1"/>
  <c r="D15" i="2"/>
  <c r="L15" i="2" s="1"/>
  <c r="C15" i="2"/>
  <c r="K15" i="2" s="1"/>
  <c r="I14" i="2"/>
  <c r="H14" i="2"/>
  <c r="G14" i="2"/>
  <c r="F14" i="2"/>
  <c r="E14" i="2"/>
  <c r="D14" i="2"/>
  <c r="C14" i="2"/>
  <c r="I13" i="2"/>
  <c r="H13" i="2"/>
  <c r="G13" i="2"/>
  <c r="F13" i="2"/>
  <c r="E13" i="2"/>
  <c r="D13" i="2"/>
  <c r="C13" i="2"/>
  <c r="I11" i="2"/>
  <c r="H11" i="2"/>
  <c r="G11" i="2"/>
  <c r="F11" i="2"/>
  <c r="E11" i="2"/>
  <c r="D11" i="2"/>
  <c r="C11" i="2"/>
  <c r="J10" i="2"/>
  <c r="I10" i="2"/>
  <c r="H10" i="2"/>
  <c r="G10" i="2"/>
  <c r="F10" i="2"/>
  <c r="E10" i="2"/>
  <c r="M10" i="2" s="1"/>
  <c r="D10" i="2"/>
  <c r="L10" i="2" s="1"/>
  <c r="C10" i="2"/>
  <c r="K10" i="2" s="1"/>
  <c r="I9" i="2"/>
  <c r="H9" i="2"/>
  <c r="G9" i="2"/>
  <c r="F9" i="2"/>
  <c r="E9" i="2"/>
  <c r="D9" i="2"/>
  <c r="C9" i="2"/>
  <c r="B36" i="2" l="1"/>
  <c r="L24" i="2"/>
  <c r="K24" i="2"/>
  <c r="J24" i="2"/>
  <c r="I24" i="2"/>
  <c r="H24" i="2"/>
  <c r="G24" i="2"/>
  <c r="F24" i="2"/>
  <c r="E24" i="2"/>
  <c r="D24" i="2"/>
  <c r="C24" i="2"/>
  <c r="B20" i="2"/>
  <c r="L8" i="2"/>
  <c r="K8" i="2"/>
  <c r="J8" i="2"/>
  <c r="I8" i="2"/>
  <c r="H8" i="2"/>
  <c r="G8" i="2"/>
  <c r="F8" i="2"/>
  <c r="E8" i="2"/>
  <c r="D8" i="2"/>
  <c r="C8" i="2"/>
  <c r="E20" i="2" l="1"/>
  <c r="I20" i="2"/>
  <c r="M20" i="2"/>
  <c r="E36" i="2"/>
  <c r="I36" i="2"/>
  <c r="M36" i="2"/>
  <c r="F36" i="2"/>
  <c r="J36" i="2"/>
  <c r="C36" i="2"/>
  <c r="G36" i="2"/>
  <c r="K36" i="2"/>
  <c r="D20" i="2"/>
  <c r="L20" i="2"/>
  <c r="H20" i="2"/>
  <c r="C20" i="2"/>
  <c r="G20" i="2"/>
  <c r="K20" i="2"/>
  <c r="D36" i="2"/>
  <c r="H36" i="2"/>
  <c r="L36" i="2"/>
  <c r="F20" i="2"/>
  <c r="J20" i="2"/>
</calcChain>
</file>

<file path=xl/sharedStrings.xml><?xml version="1.0" encoding="utf-8"?>
<sst xmlns="http://schemas.openxmlformats.org/spreadsheetml/2006/main" count="59" uniqueCount="33">
  <si>
    <t>Tuition</t>
  </si>
  <si>
    <t>Athletic Fee</t>
  </si>
  <si>
    <t>Campus Life Fee</t>
  </si>
  <si>
    <t>College Fee</t>
  </si>
  <si>
    <t>Health Service Fee</t>
  </si>
  <si>
    <t>Technology Fee</t>
  </si>
  <si>
    <t>Transcript Fee</t>
  </si>
  <si>
    <t>Transportation Fee</t>
  </si>
  <si>
    <t>Total</t>
  </si>
  <si>
    <t>1 credit</t>
  </si>
  <si>
    <t>2 credits</t>
  </si>
  <si>
    <t>3 credits</t>
  </si>
  <si>
    <t>4 credits</t>
  </si>
  <si>
    <t>5 credits</t>
  </si>
  <si>
    <t>6 credits</t>
  </si>
  <si>
    <t>7 credits</t>
  </si>
  <si>
    <t>8 credits</t>
  </si>
  <si>
    <t>12 credits</t>
  </si>
  <si>
    <t>Tuition/Fee Type</t>
  </si>
  <si>
    <t>Recreation Fee</t>
  </si>
  <si>
    <t>9 credits*</t>
  </si>
  <si>
    <t>10 credits*</t>
  </si>
  <si>
    <t>11 credits*</t>
  </si>
  <si>
    <t>*Part-time professional students registered 9-11 hours are charged fees at the full-time rate</t>
  </si>
  <si>
    <t>The table below summarizes the tuition and fee billing rates for the specified credit hours.</t>
  </si>
  <si>
    <t>Enrollment in certain courses may subject students to additional fees. Tuition and Fee rates are subject to change.</t>
  </si>
  <si>
    <t>Tuition and Fees for Resident MBA</t>
  </si>
  <si>
    <t>Tuition and Fees for Non-Resident MBA</t>
  </si>
  <si>
    <t>All information in this document is available at www.buffalo.edu/studentaccounts/tuition-and-fees.</t>
  </si>
  <si>
    <t>Career Services Fee</t>
  </si>
  <si>
    <t>Academic Excellence and Success Fee</t>
  </si>
  <si>
    <t>Student Activity Fee</t>
  </si>
  <si>
    <t>MBA Tuition and Fee Billing Rates: Spring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</si>
</sst>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12" x14ac:knownFonts="1">
    <font>
      <sz val="10"/>
      <color rgb="FF000000"/>
      <name val="Arial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9"/>
      <name val="Calibri"/>
      <family val="2"/>
      <scheme val="minor"/>
    </font>
    <font>
      <b/>
      <sz val="12"/>
      <color rgb="FF005BBB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rgb="FF005BBB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4" fontId="4" fillId="0" borderId="0" xfId="0" applyNumberFormat="1" applyFont="1" applyAlignment="1">
      <alignment vertical="top" wrapText="1"/>
    </xf>
    <xf numFmtId="0" fontId="2" fillId="0" borderId="0" xfId="0" applyFont="1" applyAlignment="1">
      <alignment vertical="top"/>
    </xf>
    <xf numFmtId="4" fontId="9" fillId="0" borderId="0" xfId="2" applyNumberFormat="1" applyFont="1" applyFill="1" applyAlignment="1">
      <alignment vertical="center"/>
    </xf>
    <xf numFmtId="7" fontId="6" fillId="2" borderId="5" xfId="1" applyNumberFormat="1" applyFont="1" applyFill="1" applyBorder="1" applyAlignment="1">
      <alignment vertical="center"/>
    </xf>
    <xf numFmtId="7" fontId="6" fillId="2" borderId="4" xfId="1" applyNumberFormat="1" applyFont="1" applyFill="1" applyBorder="1" applyAlignment="1">
      <alignment vertical="center"/>
    </xf>
    <xf numFmtId="0" fontId="11" fillId="0" borderId="0" xfId="3" applyFont="1" applyAlignment="1">
      <alignment vertical="center"/>
    </xf>
    <xf numFmtId="0" fontId="3" fillId="0" borderId="1" xfId="0" applyFont="1" applyBorder="1" applyAlignment="1">
      <alignment vertical="center"/>
    </xf>
    <xf numFmtId="7" fontId="3" fillId="0" borderId="1" xfId="1" applyNumberFormat="1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7" fontId="3" fillId="0" borderId="5" xfId="1" applyNumberFormat="1" applyFont="1" applyFill="1" applyBorder="1" applyAlignment="1">
      <alignment vertical="center"/>
    </xf>
    <xf numFmtId="7" fontId="3" fillId="0" borderId="3" xfId="1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</cellXfs>
  <cellStyles count="4">
    <cellStyle name="Currency" xfId="1" builtinId="4"/>
    <cellStyle name="Hyperlink" xfId="3" builtinId="8"/>
    <cellStyle name="Normal" xfId="0" builtinId="0"/>
    <cellStyle name="Title" xfId="2" builtinId="15"/>
  </cellStyles>
  <dxfs count="28"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border outline="0">
        <top style="medium">
          <color rgb="FF00000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border outline="0">
        <top style="medium">
          <color rgb="FF00000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colors>
    <mruColors>
      <color rgb="FF005B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133351</xdr:colOff>
      <xdr:row>0</xdr:row>
      <xdr:rowOff>171451</xdr:rowOff>
    </xdr:from>
    <xdr:to>
      <xdr:col>0</xdr:col>
      <xdr:colOff>1019175</xdr:colOff>
      <xdr:row>4</xdr:row>
      <xdr:rowOff>2931</xdr:rowOff>
    </xdr:to>
    <xdr:pic>
      <xdr:nvPicPr>
        <xdr:cNvPr id="2" name="Picture 1" descr="University at Buffalo logo" title="University at Buffa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171451"/>
          <a:ext cx="885824" cy="72683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uition_and_Fees_NYS_Resident_Undergraduates2" displayName="Tuition_and_Fees_NYS_Resident_Undergraduates2" ref="A7:M20" totalsRowShown="0" headerRowDxfId="27" tableBorderDxfId="26">
  <autoFilter ref="A7:M20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000-000001000000}" name="Tuition/Fee Type"/>
    <tableColumn id="2" xr3:uid="{00000000-0010-0000-0000-000002000000}" name="1 credit" dataDxfId="25" dataCellStyle="Currency"/>
    <tableColumn id="3" xr3:uid="{00000000-0010-0000-0000-000003000000}" name="2 credits" dataDxfId="24" dataCellStyle="Currency"/>
    <tableColumn id="4" xr3:uid="{00000000-0010-0000-0000-000004000000}" name="3 credits" dataDxfId="23" dataCellStyle="Currency"/>
    <tableColumn id="5" xr3:uid="{00000000-0010-0000-0000-000005000000}" name="4 credits" dataDxfId="22" dataCellStyle="Currency"/>
    <tableColumn id="6" xr3:uid="{00000000-0010-0000-0000-000006000000}" name="5 credits" dataDxfId="21" dataCellStyle="Currency"/>
    <tableColumn id="7" xr3:uid="{00000000-0010-0000-0000-000007000000}" name="6 credits" dataDxfId="20" dataCellStyle="Currency"/>
    <tableColumn id="8" xr3:uid="{00000000-0010-0000-0000-000008000000}" name="7 credits" dataDxfId="19" dataCellStyle="Currency"/>
    <tableColumn id="9" xr3:uid="{00000000-0010-0000-0000-000009000000}" name="8 credits" dataDxfId="18" dataCellStyle="Currency"/>
    <tableColumn id="10" xr3:uid="{00000000-0010-0000-0000-00000A000000}" name="9 credits*" dataDxfId="17" dataCellStyle="Currency"/>
    <tableColumn id="11" xr3:uid="{00000000-0010-0000-0000-00000B000000}" name="10 credits*" dataDxfId="16" dataCellStyle="Currency"/>
    <tableColumn id="12" xr3:uid="{00000000-0010-0000-0000-00000C000000}" name="11 credits*" dataDxfId="15" dataCellStyle="Currency"/>
    <tableColumn id="13" xr3:uid="{00000000-0010-0000-0000-00000D000000}" name="12 credits" dataDxfId="14" dataCellStyle="Currency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Tuition and Fees" altTextSummary="The table below summarizes the tuition and fee billing rates for the specified credit hour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uition_and_Fees_NonResident_Undergraduates3" displayName="Tuition_and_Fees_NonResident_Undergraduates3" ref="A23:M36" totalsRowShown="0" headerRowDxfId="13" tableBorderDxfId="12">
  <autoFilter ref="A23:M36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100-000001000000}" name="Tuition/Fee Type"/>
    <tableColumn id="2" xr3:uid="{00000000-0010-0000-0100-000002000000}" name="1 credit" dataDxfId="11" dataCellStyle="Currency"/>
    <tableColumn id="3" xr3:uid="{00000000-0010-0000-0100-000003000000}" name="2 credits" dataDxfId="10" dataCellStyle="Currency"/>
    <tableColumn id="4" xr3:uid="{00000000-0010-0000-0100-000004000000}" name="3 credits" dataDxfId="9" dataCellStyle="Currency"/>
    <tableColumn id="5" xr3:uid="{00000000-0010-0000-0100-000005000000}" name="4 credits" dataDxfId="8" dataCellStyle="Currency"/>
    <tableColumn id="6" xr3:uid="{00000000-0010-0000-0100-000006000000}" name="5 credits" dataDxfId="7" dataCellStyle="Currency"/>
    <tableColumn id="7" xr3:uid="{00000000-0010-0000-0100-000007000000}" name="6 credits" dataDxfId="6" dataCellStyle="Currency"/>
    <tableColumn id="8" xr3:uid="{00000000-0010-0000-0100-000008000000}" name="7 credits" dataDxfId="5" dataCellStyle="Currency"/>
    <tableColumn id="9" xr3:uid="{00000000-0010-0000-0100-000009000000}" name="8 credits" dataDxfId="4" dataCellStyle="Currency"/>
    <tableColumn id="10" xr3:uid="{00000000-0010-0000-0100-00000A000000}" name="9 credits*" dataDxfId="3" dataCellStyle="Currency"/>
    <tableColumn id="11" xr3:uid="{00000000-0010-0000-0100-00000B000000}" name="10 credits*" dataDxfId="2" dataCellStyle="Currency"/>
    <tableColumn id="12" xr3:uid="{00000000-0010-0000-0100-00000C000000}" name="11 credits*" dataDxfId="1" dataCellStyle="Currency"/>
    <tableColumn id="13" xr3:uid="{00000000-0010-0000-0100-00000D000000}" name="12 credits" dataDxfId="0" dataCellStyle="Currency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Tuition and Fees" altTextSummary="The table below summarizes the tuition and fee billing rates for the specified credit hour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uffalo.edu/studentaccounts/tuition-and-fees.html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6"/>
  <sheetViews>
    <sheetView tabSelected="1" zoomScaleNormal="100" workbookViewId="0">
      <selection activeCell="O25" sqref="O25"/>
    </sheetView>
  </sheetViews>
  <sheetFormatPr defaultColWidth="14.42578125" defaultRowHeight="15.75" customHeight="1" x14ac:dyDescent="0.2"/>
  <cols>
    <col min="1" max="1" width="17.7109375" style="1" customWidth="1"/>
    <col min="2" max="2" width="9.42578125" style="1" customWidth="1"/>
    <col min="3" max="13" width="9.7109375" style="1" customWidth="1"/>
    <col min="14" max="16384" width="14.42578125" style="1"/>
  </cols>
  <sheetData>
    <row r="1" spans="1:26" ht="23.25" x14ac:dyDescent="0.2">
      <c r="A1" s="3"/>
      <c r="B1" s="11" t="s">
        <v>32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">
      <c r="A2" s="3"/>
      <c r="B2" s="10" t="s">
        <v>24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">
      <c r="A3" s="3"/>
      <c r="B3" s="10" t="s">
        <v>25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">
      <c r="A4" s="3"/>
      <c r="B4" s="14" t="s">
        <v>28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">
      <c r="A5" s="3"/>
      <c r="B5" s="10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">
      <c r="A6" s="8" t="s">
        <v>26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thickBot="1" x14ac:dyDescent="0.25">
      <c r="A7" s="4" t="s">
        <v>18</v>
      </c>
      <c r="B7" s="5" t="s">
        <v>9</v>
      </c>
      <c r="C7" s="5" t="s">
        <v>10</v>
      </c>
      <c r="D7" s="5" t="s">
        <v>11</v>
      </c>
      <c r="E7" s="5" t="s">
        <v>12</v>
      </c>
      <c r="F7" s="5" t="s">
        <v>13</v>
      </c>
      <c r="G7" s="5" t="s">
        <v>14</v>
      </c>
      <c r="H7" s="5" t="s">
        <v>15</v>
      </c>
      <c r="I7" s="5" t="s">
        <v>16</v>
      </c>
      <c r="J7" s="5" t="s">
        <v>20</v>
      </c>
      <c r="K7" s="5" t="s">
        <v>21</v>
      </c>
      <c r="L7" s="5" t="s">
        <v>22</v>
      </c>
      <c r="M7" s="6" t="s">
        <v>17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">
      <c r="A8" s="17" t="s">
        <v>0</v>
      </c>
      <c r="B8" s="18">
        <v>635</v>
      </c>
      <c r="C8" s="18">
        <f t="shared" ref="C8" si="0">SUM(B8*2)</f>
        <v>1270</v>
      </c>
      <c r="D8" s="18">
        <f t="shared" ref="D8" si="1">SUM(B8*3)</f>
        <v>1905</v>
      </c>
      <c r="E8" s="18">
        <f t="shared" ref="E8" si="2">SUM(B8*4)</f>
        <v>2540</v>
      </c>
      <c r="F8" s="18">
        <f t="shared" ref="F8" si="3">SUM(B8*5)</f>
        <v>3175</v>
      </c>
      <c r="G8" s="18">
        <f t="shared" ref="G8" si="4">SUM(B8*6)</f>
        <v>3810</v>
      </c>
      <c r="H8" s="18">
        <f t="shared" ref="H8" si="5">SUM(B8*7)</f>
        <v>4445</v>
      </c>
      <c r="I8" s="18">
        <f t="shared" ref="I8" si="6">SUM(B8*8)</f>
        <v>5080</v>
      </c>
      <c r="J8" s="18">
        <f t="shared" ref="J8" si="7">SUM(B8*9)</f>
        <v>5715</v>
      </c>
      <c r="K8" s="18">
        <f t="shared" ref="K8" si="8">SUM(B8*10)</f>
        <v>6350</v>
      </c>
      <c r="L8" s="18">
        <f t="shared" ref="L8" si="9">SUM(B8*11)</f>
        <v>6985</v>
      </c>
      <c r="M8" s="19">
        <v>7615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2.5" x14ac:dyDescent="0.2">
      <c r="A9" s="20" t="s">
        <v>30</v>
      </c>
      <c r="B9" s="16">
        <v>26.04</v>
      </c>
      <c r="C9" s="16">
        <f t="shared" ref="C9:C17" si="10">SUM(B9*2)</f>
        <v>52.08</v>
      </c>
      <c r="D9" s="16">
        <f t="shared" ref="D9:D17" si="11">SUM(B9*3)</f>
        <v>78.12</v>
      </c>
      <c r="E9" s="16">
        <f t="shared" ref="E9:E17" si="12">SUM(B9*4)</f>
        <v>104.16</v>
      </c>
      <c r="F9" s="16">
        <f t="shared" ref="F9:F17" si="13">SUM(B9*5)</f>
        <v>130.19999999999999</v>
      </c>
      <c r="G9" s="16">
        <f t="shared" ref="G9:G17" si="14">SUM(B9*6)</f>
        <v>156.24</v>
      </c>
      <c r="H9" s="16">
        <f t="shared" ref="H9:H17" si="15">SUM(B9*7)</f>
        <v>182.28</v>
      </c>
      <c r="I9" s="16">
        <f t="shared" ref="I9:I17" si="16">SUM(B9*8)</f>
        <v>208.32</v>
      </c>
      <c r="J9" s="16">
        <v>312.5</v>
      </c>
      <c r="K9" s="16">
        <v>312.5</v>
      </c>
      <c r="L9" s="16">
        <v>312.5</v>
      </c>
      <c r="M9" s="16">
        <v>312.5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">
      <c r="A10" s="15" t="s">
        <v>1</v>
      </c>
      <c r="B10" s="16">
        <v>0</v>
      </c>
      <c r="C10" s="16">
        <f t="shared" si="10"/>
        <v>0</v>
      </c>
      <c r="D10" s="16">
        <f t="shared" si="11"/>
        <v>0</v>
      </c>
      <c r="E10" s="16">
        <f t="shared" si="12"/>
        <v>0</v>
      </c>
      <c r="F10" s="16">
        <f t="shared" si="13"/>
        <v>0</v>
      </c>
      <c r="G10" s="16">
        <f t="shared" si="14"/>
        <v>0</v>
      </c>
      <c r="H10" s="16">
        <f t="shared" si="15"/>
        <v>0</v>
      </c>
      <c r="I10" s="16">
        <f t="shared" si="16"/>
        <v>0</v>
      </c>
      <c r="J10" s="16">
        <f t="shared" ref="J10:M15" si="17">SUM(B10*9)</f>
        <v>0</v>
      </c>
      <c r="K10" s="16">
        <f t="shared" si="17"/>
        <v>0</v>
      </c>
      <c r="L10" s="16">
        <f t="shared" si="17"/>
        <v>0</v>
      </c>
      <c r="M10" s="16">
        <f t="shared" si="17"/>
        <v>0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">
      <c r="A11" s="15" t="s">
        <v>2</v>
      </c>
      <c r="B11" s="16">
        <v>11.21</v>
      </c>
      <c r="C11" s="16">
        <f t="shared" si="10"/>
        <v>22.42</v>
      </c>
      <c r="D11" s="16">
        <f t="shared" si="11"/>
        <v>33.630000000000003</v>
      </c>
      <c r="E11" s="16">
        <f t="shared" si="12"/>
        <v>44.84</v>
      </c>
      <c r="F11" s="16">
        <f t="shared" si="13"/>
        <v>56.050000000000004</v>
      </c>
      <c r="G11" s="16">
        <f t="shared" si="14"/>
        <v>67.260000000000005</v>
      </c>
      <c r="H11" s="16">
        <f t="shared" si="15"/>
        <v>78.47</v>
      </c>
      <c r="I11" s="16">
        <f t="shared" si="16"/>
        <v>89.68</v>
      </c>
      <c r="J11" s="16">
        <v>134.5</v>
      </c>
      <c r="K11" s="16">
        <v>134.5</v>
      </c>
      <c r="L11" s="16">
        <v>134.5</v>
      </c>
      <c r="M11" s="16">
        <v>134.5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">
      <c r="A12" s="15" t="s">
        <v>29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">
      <c r="A13" s="15" t="s">
        <v>3</v>
      </c>
      <c r="B13" s="16">
        <v>11.46</v>
      </c>
      <c r="C13" s="16">
        <f t="shared" si="10"/>
        <v>22.92</v>
      </c>
      <c r="D13" s="16">
        <f t="shared" si="11"/>
        <v>34.380000000000003</v>
      </c>
      <c r="E13" s="16">
        <f t="shared" si="12"/>
        <v>45.84</v>
      </c>
      <c r="F13" s="16">
        <f t="shared" si="13"/>
        <v>57.300000000000004</v>
      </c>
      <c r="G13" s="16">
        <f t="shared" si="14"/>
        <v>68.760000000000005</v>
      </c>
      <c r="H13" s="16">
        <f t="shared" si="15"/>
        <v>80.22</v>
      </c>
      <c r="I13" s="16">
        <f t="shared" si="16"/>
        <v>91.68</v>
      </c>
      <c r="J13" s="16">
        <v>137.5</v>
      </c>
      <c r="K13" s="16">
        <v>137.5</v>
      </c>
      <c r="L13" s="16">
        <v>137.5</v>
      </c>
      <c r="M13" s="16">
        <v>137.5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">
      <c r="A14" s="15" t="s">
        <v>4</v>
      </c>
      <c r="B14" s="16">
        <v>18.68</v>
      </c>
      <c r="C14" s="16">
        <f t="shared" si="10"/>
        <v>37.36</v>
      </c>
      <c r="D14" s="16">
        <f t="shared" si="11"/>
        <v>56.04</v>
      </c>
      <c r="E14" s="16">
        <f t="shared" si="12"/>
        <v>74.72</v>
      </c>
      <c r="F14" s="16">
        <f t="shared" si="13"/>
        <v>93.4</v>
      </c>
      <c r="G14" s="16">
        <f t="shared" si="14"/>
        <v>112.08</v>
      </c>
      <c r="H14" s="16">
        <f t="shared" si="15"/>
        <v>130.76</v>
      </c>
      <c r="I14" s="16">
        <f t="shared" si="16"/>
        <v>149.44</v>
      </c>
      <c r="J14" s="16">
        <v>224.1</v>
      </c>
      <c r="K14" s="16">
        <v>224.1</v>
      </c>
      <c r="L14" s="16">
        <v>224.1</v>
      </c>
      <c r="M14" s="16">
        <v>224.1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">
      <c r="A15" s="15" t="s">
        <v>19</v>
      </c>
      <c r="B15" s="16">
        <v>0</v>
      </c>
      <c r="C15" s="16">
        <f t="shared" si="10"/>
        <v>0</v>
      </c>
      <c r="D15" s="16">
        <f t="shared" si="11"/>
        <v>0</v>
      </c>
      <c r="E15" s="16">
        <f t="shared" si="12"/>
        <v>0</v>
      </c>
      <c r="F15" s="16">
        <f t="shared" si="13"/>
        <v>0</v>
      </c>
      <c r="G15" s="16">
        <f t="shared" si="14"/>
        <v>0</v>
      </c>
      <c r="H15" s="16">
        <f t="shared" si="15"/>
        <v>0</v>
      </c>
      <c r="I15" s="16">
        <f t="shared" si="16"/>
        <v>0</v>
      </c>
      <c r="J15" s="16">
        <f t="shared" si="17"/>
        <v>0</v>
      </c>
      <c r="K15" s="16">
        <f t="shared" si="17"/>
        <v>0</v>
      </c>
      <c r="L15" s="16">
        <f t="shared" si="17"/>
        <v>0</v>
      </c>
      <c r="M15" s="16">
        <f t="shared" si="17"/>
        <v>0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">
      <c r="A16" s="15" t="s">
        <v>31</v>
      </c>
      <c r="B16" s="16">
        <v>75</v>
      </c>
      <c r="C16" s="16">
        <v>75</v>
      </c>
      <c r="D16" s="16">
        <v>75</v>
      </c>
      <c r="E16" s="16">
        <v>75</v>
      </c>
      <c r="F16" s="16">
        <v>75</v>
      </c>
      <c r="G16" s="16">
        <v>75</v>
      </c>
      <c r="H16" s="16">
        <v>75</v>
      </c>
      <c r="I16" s="16">
        <v>75</v>
      </c>
      <c r="J16" s="16">
        <v>75</v>
      </c>
      <c r="K16" s="16">
        <v>75</v>
      </c>
      <c r="L16" s="16">
        <v>75</v>
      </c>
      <c r="M16" s="16">
        <v>75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">
      <c r="A17" s="15" t="s">
        <v>5</v>
      </c>
      <c r="B17" s="16">
        <v>36.58</v>
      </c>
      <c r="C17" s="16">
        <f t="shared" si="10"/>
        <v>73.16</v>
      </c>
      <c r="D17" s="16">
        <f t="shared" si="11"/>
        <v>109.74</v>
      </c>
      <c r="E17" s="16">
        <f t="shared" si="12"/>
        <v>146.32</v>
      </c>
      <c r="F17" s="16">
        <f t="shared" si="13"/>
        <v>182.89999999999998</v>
      </c>
      <c r="G17" s="16">
        <f t="shared" si="14"/>
        <v>219.48</v>
      </c>
      <c r="H17" s="16">
        <f t="shared" si="15"/>
        <v>256.06</v>
      </c>
      <c r="I17" s="16">
        <f t="shared" si="16"/>
        <v>292.64</v>
      </c>
      <c r="J17" s="16">
        <v>438.92</v>
      </c>
      <c r="K17" s="16">
        <v>438.92</v>
      </c>
      <c r="L17" s="16">
        <v>438.92</v>
      </c>
      <c r="M17" s="16">
        <v>438.92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">
      <c r="A18" s="15" t="s">
        <v>6</v>
      </c>
      <c r="B18" s="16">
        <v>5</v>
      </c>
      <c r="C18" s="16">
        <v>5</v>
      </c>
      <c r="D18" s="16">
        <v>5</v>
      </c>
      <c r="E18" s="16">
        <v>5</v>
      </c>
      <c r="F18" s="16">
        <v>5</v>
      </c>
      <c r="G18" s="16">
        <v>5</v>
      </c>
      <c r="H18" s="16">
        <v>5</v>
      </c>
      <c r="I18" s="16">
        <v>5</v>
      </c>
      <c r="J18" s="16">
        <v>5</v>
      </c>
      <c r="K18" s="16">
        <v>5</v>
      </c>
      <c r="L18" s="16">
        <v>5</v>
      </c>
      <c r="M18" s="16">
        <v>5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thickBot="1" x14ac:dyDescent="0.25">
      <c r="A19" s="15" t="s">
        <v>7</v>
      </c>
      <c r="B19" s="16">
        <v>20.61</v>
      </c>
      <c r="C19" s="16">
        <f>SUM(B19*2)</f>
        <v>41.22</v>
      </c>
      <c r="D19" s="16">
        <f>SUM(B19*3)</f>
        <v>61.83</v>
      </c>
      <c r="E19" s="16">
        <f>SUM(B19*4)</f>
        <v>82.44</v>
      </c>
      <c r="F19" s="16">
        <f>SUM(B19*5)</f>
        <v>103.05</v>
      </c>
      <c r="G19" s="16">
        <f>SUM(B19*6)</f>
        <v>123.66</v>
      </c>
      <c r="H19" s="16">
        <f>SUM(B19*7)</f>
        <v>144.26999999999998</v>
      </c>
      <c r="I19" s="16">
        <f>SUM(B19*8)</f>
        <v>164.88</v>
      </c>
      <c r="J19" s="16">
        <v>247.32</v>
      </c>
      <c r="K19" s="16">
        <v>247.32</v>
      </c>
      <c r="L19" s="16">
        <v>247.32</v>
      </c>
      <c r="M19" s="16">
        <v>247.32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">
      <c r="A20" s="7" t="s">
        <v>8</v>
      </c>
      <c r="B20" s="12">
        <f t="shared" ref="B20:M20" si="18">SUM(B8:B19)</f>
        <v>839.58</v>
      </c>
      <c r="C20" s="12">
        <f t="shared" si="18"/>
        <v>1599.16</v>
      </c>
      <c r="D20" s="12">
        <f t="shared" si="18"/>
        <v>2358.7399999999998</v>
      </c>
      <c r="E20" s="12">
        <f t="shared" si="18"/>
        <v>3118.32</v>
      </c>
      <c r="F20" s="12">
        <f t="shared" si="18"/>
        <v>3877.9000000000005</v>
      </c>
      <c r="G20" s="12">
        <f t="shared" si="18"/>
        <v>4637.4799999999996</v>
      </c>
      <c r="H20" s="12">
        <f t="shared" si="18"/>
        <v>5397.0600000000013</v>
      </c>
      <c r="I20" s="12">
        <f t="shared" si="18"/>
        <v>6156.64</v>
      </c>
      <c r="J20" s="12">
        <f t="shared" si="18"/>
        <v>7289.84</v>
      </c>
      <c r="K20" s="12">
        <f t="shared" si="18"/>
        <v>7924.84</v>
      </c>
      <c r="L20" s="12">
        <f t="shared" si="18"/>
        <v>8559.84</v>
      </c>
      <c r="M20" s="13">
        <f t="shared" si="18"/>
        <v>9189.84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2">
      <c r="A22" s="8" t="s">
        <v>27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thickBot="1" x14ac:dyDescent="0.25">
      <c r="A23" s="4" t="s">
        <v>18</v>
      </c>
      <c r="B23" s="5" t="s">
        <v>9</v>
      </c>
      <c r="C23" s="5" t="s">
        <v>10</v>
      </c>
      <c r="D23" s="5" t="s">
        <v>11</v>
      </c>
      <c r="E23" s="5" t="s">
        <v>12</v>
      </c>
      <c r="F23" s="5" t="s">
        <v>13</v>
      </c>
      <c r="G23" s="5" t="s">
        <v>14</v>
      </c>
      <c r="H23" s="5" t="s">
        <v>15</v>
      </c>
      <c r="I23" s="5" t="s">
        <v>16</v>
      </c>
      <c r="J23" s="5" t="s">
        <v>20</v>
      </c>
      <c r="K23" s="5" t="s">
        <v>21</v>
      </c>
      <c r="L23" s="5" t="s">
        <v>22</v>
      </c>
      <c r="M23" s="6" t="s">
        <v>17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">
      <c r="A24" s="17" t="s">
        <v>0</v>
      </c>
      <c r="B24" s="18">
        <v>1147</v>
      </c>
      <c r="C24" s="18">
        <f t="shared" ref="C24" si="19">SUM(B24*2)</f>
        <v>2294</v>
      </c>
      <c r="D24" s="18">
        <f t="shared" ref="D24" si="20">SUM(B24*3)</f>
        <v>3441</v>
      </c>
      <c r="E24" s="18">
        <f t="shared" ref="E24" si="21">SUM(B24*4)</f>
        <v>4588</v>
      </c>
      <c r="F24" s="18">
        <f t="shared" ref="F24" si="22">SUM(B24*5)</f>
        <v>5735</v>
      </c>
      <c r="G24" s="18">
        <f t="shared" ref="G24" si="23">SUM(B24*6)</f>
        <v>6882</v>
      </c>
      <c r="H24" s="18">
        <f t="shared" ref="H24" si="24">SUM(B24*7)</f>
        <v>8029</v>
      </c>
      <c r="I24" s="18">
        <f t="shared" ref="I24" si="25">SUM(B24*8)</f>
        <v>9176</v>
      </c>
      <c r="J24" s="18">
        <f t="shared" ref="J24" si="26">SUM(B24*9)</f>
        <v>10323</v>
      </c>
      <c r="K24" s="18">
        <f t="shared" ref="K24" si="27">SUM(B24*10)</f>
        <v>11470</v>
      </c>
      <c r="L24" s="18">
        <f t="shared" ref="L24" si="28">SUM(B24*11)</f>
        <v>12617</v>
      </c>
      <c r="M24" s="19">
        <v>13765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2.5" x14ac:dyDescent="0.2">
      <c r="A25" s="20" t="s">
        <v>30</v>
      </c>
      <c r="B25" s="16">
        <v>26.04</v>
      </c>
      <c r="C25" s="16">
        <f t="shared" ref="C25:C33" si="29">SUM(B25*2)</f>
        <v>52.08</v>
      </c>
      <c r="D25" s="16">
        <f t="shared" ref="D25:D33" si="30">SUM(B25*3)</f>
        <v>78.12</v>
      </c>
      <c r="E25" s="16">
        <f t="shared" ref="E25:E33" si="31">SUM(B25*4)</f>
        <v>104.16</v>
      </c>
      <c r="F25" s="16">
        <f t="shared" ref="F25:F33" si="32">SUM(B25*5)</f>
        <v>130.19999999999999</v>
      </c>
      <c r="G25" s="16">
        <f t="shared" ref="G25:G33" si="33">SUM(B25*6)</f>
        <v>156.24</v>
      </c>
      <c r="H25" s="16">
        <f t="shared" ref="H25:H33" si="34">SUM(B25*7)</f>
        <v>182.28</v>
      </c>
      <c r="I25" s="16">
        <f t="shared" ref="I25:I33" si="35">SUM(B25*8)</f>
        <v>208.32</v>
      </c>
      <c r="J25" s="16">
        <v>312.5</v>
      </c>
      <c r="K25" s="16">
        <v>312.5</v>
      </c>
      <c r="L25" s="16">
        <v>312.5</v>
      </c>
      <c r="M25" s="16">
        <v>312.5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">
      <c r="A26" s="15" t="s">
        <v>1</v>
      </c>
      <c r="B26" s="16">
        <v>0</v>
      </c>
      <c r="C26" s="16">
        <f t="shared" si="29"/>
        <v>0</v>
      </c>
      <c r="D26" s="16">
        <f t="shared" si="30"/>
        <v>0</v>
      </c>
      <c r="E26" s="16">
        <f t="shared" si="31"/>
        <v>0</v>
      </c>
      <c r="F26" s="16">
        <f t="shared" si="32"/>
        <v>0</v>
      </c>
      <c r="G26" s="16">
        <f t="shared" si="33"/>
        <v>0</v>
      </c>
      <c r="H26" s="16">
        <f t="shared" si="34"/>
        <v>0</v>
      </c>
      <c r="I26" s="16">
        <f t="shared" si="35"/>
        <v>0</v>
      </c>
      <c r="J26" s="16">
        <f t="shared" ref="J26:M31" si="36">SUM(B26*9)</f>
        <v>0</v>
      </c>
      <c r="K26" s="16">
        <f t="shared" si="36"/>
        <v>0</v>
      </c>
      <c r="L26" s="16">
        <f t="shared" si="36"/>
        <v>0</v>
      </c>
      <c r="M26" s="16">
        <f t="shared" si="36"/>
        <v>0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">
      <c r="A27" s="15" t="s">
        <v>2</v>
      </c>
      <c r="B27" s="16">
        <v>11.21</v>
      </c>
      <c r="C27" s="16">
        <f t="shared" si="29"/>
        <v>22.42</v>
      </c>
      <c r="D27" s="16">
        <f t="shared" si="30"/>
        <v>33.630000000000003</v>
      </c>
      <c r="E27" s="16">
        <f t="shared" si="31"/>
        <v>44.84</v>
      </c>
      <c r="F27" s="16">
        <f t="shared" si="32"/>
        <v>56.050000000000004</v>
      </c>
      <c r="G27" s="16">
        <f t="shared" si="33"/>
        <v>67.260000000000005</v>
      </c>
      <c r="H27" s="16">
        <f t="shared" si="34"/>
        <v>78.47</v>
      </c>
      <c r="I27" s="16">
        <f t="shared" si="35"/>
        <v>89.68</v>
      </c>
      <c r="J27" s="16">
        <v>134.5</v>
      </c>
      <c r="K27" s="16">
        <v>134.5</v>
      </c>
      <c r="L27" s="16">
        <v>134.5</v>
      </c>
      <c r="M27" s="16">
        <v>134.5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">
      <c r="A28" s="15" t="s">
        <v>29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">
      <c r="A29" s="15" t="s">
        <v>3</v>
      </c>
      <c r="B29" s="16">
        <v>11.46</v>
      </c>
      <c r="C29" s="16">
        <f t="shared" si="29"/>
        <v>22.92</v>
      </c>
      <c r="D29" s="16">
        <f t="shared" si="30"/>
        <v>34.380000000000003</v>
      </c>
      <c r="E29" s="16">
        <f t="shared" si="31"/>
        <v>45.84</v>
      </c>
      <c r="F29" s="16">
        <f t="shared" si="32"/>
        <v>57.300000000000004</v>
      </c>
      <c r="G29" s="16">
        <f t="shared" si="33"/>
        <v>68.760000000000005</v>
      </c>
      <c r="H29" s="16">
        <f t="shared" si="34"/>
        <v>80.22</v>
      </c>
      <c r="I29" s="16">
        <f t="shared" si="35"/>
        <v>91.68</v>
      </c>
      <c r="J29" s="16">
        <v>137.5</v>
      </c>
      <c r="K29" s="16">
        <v>137.5</v>
      </c>
      <c r="L29" s="16">
        <v>137.5</v>
      </c>
      <c r="M29" s="16">
        <v>137.5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">
      <c r="A30" s="15" t="s">
        <v>4</v>
      </c>
      <c r="B30" s="16">
        <v>18.68</v>
      </c>
      <c r="C30" s="16">
        <f t="shared" si="29"/>
        <v>37.36</v>
      </c>
      <c r="D30" s="16">
        <f t="shared" si="30"/>
        <v>56.04</v>
      </c>
      <c r="E30" s="16">
        <f t="shared" si="31"/>
        <v>74.72</v>
      </c>
      <c r="F30" s="16">
        <f t="shared" si="32"/>
        <v>93.4</v>
      </c>
      <c r="G30" s="16">
        <f t="shared" si="33"/>
        <v>112.08</v>
      </c>
      <c r="H30" s="16">
        <f t="shared" si="34"/>
        <v>130.76</v>
      </c>
      <c r="I30" s="16">
        <f t="shared" si="35"/>
        <v>149.44</v>
      </c>
      <c r="J30" s="16">
        <v>224.1</v>
      </c>
      <c r="K30" s="16">
        <v>224.1</v>
      </c>
      <c r="L30" s="16">
        <v>224.1</v>
      </c>
      <c r="M30" s="16">
        <v>224.1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">
      <c r="A31" s="15" t="s">
        <v>19</v>
      </c>
      <c r="B31" s="16">
        <v>0</v>
      </c>
      <c r="C31" s="16">
        <f t="shared" si="29"/>
        <v>0</v>
      </c>
      <c r="D31" s="16">
        <f t="shared" si="30"/>
        <v>0</v>
      </c>
      <c r="E31" s="16">
        <f t="shared" si="31"/>
        <v>0</v>
      </c>
      <c r="F31" s="16">
        <f t="shared" si="32"/>
        <v>0</v>
      </c>
      <c r="G31" s="16">
        <f t="shared" si="33"/>
        <v>0</v>
      </c>
      <c r="H31" s="16">
        <f t="shared" si="34"/>
        <v>0</v>
      </c>
      <c r="I31" s="16">
        <f t="shared" si="35"/>
        <v>0</v>
      </c>
      <c r="J31" s="16">
        <f t="shared" si="36"/>
        <v>0</v>
      </c>
      <c r="K31" s="16">
        <f t="shared" si="36"/>
        <v>0</v>
      </c>
      <c r="L31" s="16">
        <f t="shared" si="36"/>
        <v>0</v>
      </c>
      <c r="M31" s="16">
        <f t="shared" si="36"/>
        <v>0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">
      <c r="A32" s="15" t="s">
        <v>31</v>
      </c>
      <c r="B32" s="16">
        <v>75</v>
      </c>
      <c r="C32" s="16">
        <v>75</v>
      </c>
      <c r="D32" s="16">
        <v>75</v>
      </c>
      <c r="E32" s="16">
        <v>75</v>
      </c>
      <c r="F32" s="16">
        <v>75</v>
      </c>
      <c r="G32" s="16">
        <v>75</v>
      </c>
      <c r="H32" s="16">
        <v>75</v>
      </c>
      <c r="I32" s="16">
        <v>75</v>
      </c>
      <c r="J32" s="16">
        <v>75</v>
      </c>
      <c r="K32" s="16">
        <v>75</v>
      </c>
      <c r="L32" s="16">
        <v>75</v>
      </c>
      <c r="M32" s="16">
        <v>75</v>
      </c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">
      <c r="A33" s="15" t="s">
        <v>5</v>
      </c>
      <c r="B33" s="16">
        <v>36.58</v>
      </c>
      <c r="C33" s="16">
        <f t="shared" si="29"/>
        <v>73.16</v>
      </c>
      <c r="D33" s="16">
        <f t="shared" si="30"/>
        <v>109.74</v>
      </c>
      <c r="E33" s="16">
        <f t="shared" si="31"/>
        <v>146.32</v>
      </c>
      <c r="F33" s="16">
        <f t="shared" si="32"/>
        <v>182.89999999999998</v>
      </c>
      <c r="G33" s="16">
        <f t="shared" si="33"/>
        <v>219.48</v>
      </c>
      <c r="H33" s="16">
        <f t="shared" si="34"/>
        <v>256.06</v>
      </c>
      <c r="I33" s="16">
        <f t="shared" si="35"/>
        <v>292.64</v>
      </c>
      <c r="J33" s="16">
        <v>438.92</v>
      </c>
      <c r="K33" s="16">
        <v>438.92</v>
      </c>
      <c r="L33" s="16">
        <v>438.92</v>
      </c>
      <c r="M33" s="16">
        <v>438.92</v>
      </c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">
      <c r="A34" s="15" t="s">
        <v>6</v>
      </c>
      <c r="B34" s="16">
        <v>5</v>
      </c>
      <c r="C34" s="16">
        <v>5</v>
      </c>
      <c r="D34" s="16">
        <v>5</v>
      </c>
      <c r="E34" s="16">
        <v>5</v>
      </c>
      <c r="F34" s="16">
        <v>5</v>
      </c>
      <c r="G34" s="16">
        <v>5</v>
      </c>
      <c r="H34" s="16">
        <v>5</v>
      </c>
      <c r="I34" s="16">
        <v>5</v>
      </c>
      <c r="J34" s="16">
        <v>5</v>
      </c>
      <c r="K34" s="16">
        <v>5</v>
      </c>
      <c r="L34" s="16">
        <v>5</v>
      </c>
      <c r="M34" s="16">
        <v>5</v>
      </c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thickBot="1" x14ac:dyDescent="0.25">
      <c r="A35" s="15" t="s">
        <v>7</v>
      </c>
      <c r="B35" s="16">
        <v>20.61</v>
      </c>
      <c r="C35" s="16">
        <f>SUM(B35*2)</f>
        <v>41.22</v>
      </c>
      <c r="D35" s="16">
        <f>SUM(B35*3)</f>
        <v>61.83</v>
      </c>
      <c r="E35" s="16">
        <f>SUM(B35*4)</f>
        <v>82.44</v>
      </c>
      <c r="F35" s="16">
        <f>SUM(B35*5)</f>
        <v>103.05</v>
      </c>
      <c r="G35" s="16">
        <f>SUM(B35*6)</f>
        <v>123.66</v>
      </c>
      <c r="H35" s="16">
        <f>SUM(B35*7)</f>
        <v>144.26999999999998</v>
      </c>
      <c r="I35" s="16">
        <f>SUM(B35*8)</f>
        <v>164.88</v>
      </c>
      <c r="J35" s="16">
        <v>247.32</v>
      </c>
      <c r="K35" s="16">
        <v>247.32</v>
      </c>
      <c r="L35" s="16">
        <v>247.32</v>
      </c>
      <c r="M35" s="16">
        <v>247.32</v>
      </c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">
      <c r="A36" s="7" t="s">
        <v>8</v>
      </c>
      <c r="B36" s="12">
        <f t="shared" ref="B36:M36" si="37">SUM(B24:B35)</f>
        <v>1351.58</v>
      </c>
      <c r="C36" s="12">
        <f t="shared" si="37"/>
        <v>2623.16</v>
      </c>
      <c r="D36" s="12">
        <f t="shared" si="37"/>
        <v>3894.74</v>
      </c>
      <c r="E36" s="12">
        <f t="shared" si="37"/>
        <v>5166.32</v>
      </c>
      <c r="F36" s="12">
        <f t="shared" si="37"/>
        <v>6437.9</v>
      </c>
      <c r="G36" s="12">
        <f t="shared" si="37"/>
        <v>7709.48</v>
      </c>
      <c r="H36" s="12">
        <f t="shared" si="37"/>
        <v>8981.06</v>
      </c>
      <c r="I36" s="12">
        <f t="shared" si="37"/>
        <v>10252.64</v>
      </c>
      <c r="J36" s="12">
        <f t="shared" si="37"/>
        <v>11897.84</v>
      </c>
      <c r="K36" s="12">
        <f t="shared" si="37"/>
        <v>13044.84</v>
      </c>
      <c r="L36" s="12">
        <f t="shared" si="37"/>
        <v>14191.84</v>
      </c>
      <c r="M36" s="13">
        <f t="shared" si="37"/>
        <v>15339.84</v>
      </c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">
      <c r="A37" s="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">
      <c r="A38" s="3" t="s">
        <v>23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">
      <c r="A39" s="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">
      <c r="A41" s="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">
      <c r="A42" s="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3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3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3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3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3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3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3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3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3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3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3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3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3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3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3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3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3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3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3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3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3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3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3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3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3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3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3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3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3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3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3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3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3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3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3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3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3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3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3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3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3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3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3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3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3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3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3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3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3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3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3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3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3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x14ac:dyDescent="0.2">
      <c r="A604" s="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x14ac:dyDescent="0.2">
      <c r="A605" s="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x14ac:dyDescent="0.2">
      <c r="A606" s="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x14ac:dyDescent="0.2">
      <c r="A607" s="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x14ac:dyDescent="0.2">
      <c r="A608" s="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x14ac:dyDescent="0.2">
      <c r="A609" s="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x14ac:dyDescent="0.2">
      <c r="A610" s="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x14ac:dyDescent="0.2">
      <c r="A611" s="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x14ac:dyDescent="0.2">
      <c r="A612" s="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x14ac:dyDescent="0.2">
      <c r="A613" s="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x14ac:dyDescent="0.2">
      <c r="A614" s="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x14ac:dyDescent="0.2">
      <c r="A615" s="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x14ac:dyDescent="0.2">
      <c r="A616" s="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x14ac:dyDescent="0.2">
      <c r="A617" s="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x14ac:dyDescent="0.2">
      <c r="A618" s="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x14ac:dyDescent="0.2">
      <c r="A619" s="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x14ac:dyDescent="0.2">
      <c r="A620" s="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x14ac:dyDescent="0.2">
      <c r="A621" s="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x14ac:dyDescent="0.2">
      <c r="A622" s="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x14ac:dyDescent="0.2">
      <c r="A623" s="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x14ac:dyDescent="0.2">
      <c r="A624" s="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x14ac:dyDescent="0.2">
      <c r="A625" s="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x14ac:dyDescent="0.2">
      <c r="A626" s="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x14ac:dyDescent="0.2">
      <c r="A627" s="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x14ac:dyDescent="0.2">
      <c r="A628" s="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x14ac:dyDescent="0.2">
      <c r="A629" s="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x14ac:dyDescent="0.2">
      <c r="A630" s="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x14ac:dyDescent="0.2">
      <c r="A631" s="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x14ac:dyDescent="0.2">
      <c r="A632" s="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x14ac:dyDescent="0.2">
      <c r="A633" s="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x14ac:dyDescent="0.2">
      <c r="A634" s="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x14ac:dyDescent="0.2">
      <c r="A635" s="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x14ac:dyDescent="0.2">
      <c r="A636" s="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x14ac:dyDescent="0.2">
      <c r="A637" s="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x14ac:dyDescent="0.2">
      <c r="A638" s="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x14ac:dyDescent="0.2">
      <c r="A639" s="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x14ac:dyDescent="0.2">
      <c r="A640" s="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x14ac:dyDescent="0.2">
      <c r="A641" s="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x14ac:dyDescent="0.2">
      <c r="A642" s="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x14ac:dyDescent="0.2">
      <c r="A643" s="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x14ac:dyDescent="0.2">
      <c r="A644" s="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x14ac:dyDescent="0.2">
      <c r="A645" s="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x14ac:dyDescent="0.2">
      <c r="A646" s="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x14ac:dyDescent="0.2">
      <c r="A647" s="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x14ac:dyDescent="0.2">
      <c r="A648" s="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x14ac:dyDescent="0.2">
      <c r="A649" s="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x14ac:dyDescent="0.2">
      <c r="A650" s="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x14ac:dyDescent="0.2">
      <c r="A651" s="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x14ac:dyDescent="0.2">
      <c r="A652" s="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x14ac:dyDescent="0.2">
      <c r="A653" s="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x14ac:dyDescent="0.2">
      <c r="A654" s="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x14ac:dyDescent="0.2">
      <c r="A655" s="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x14ac:dyDescent="0.2">
      <c r="A656" s="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x14ac:dyDescent="0.2">
      <c r="A657" s="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x14ac:dyDescent="0.2">
      <c r="A658" s="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x14ac:dyDescent="0.2">
      <c r="A659" s="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x14ac:dyDescent="0.2">
      <c r="A660" s="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x14ac:dyDescent="0.2">
      <c r="A661" s="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x14ac:dyDescent="0.2">
      <c r="A662" s="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x14ac:dyDescent="0.2">
      <c r="A663" s="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x14ac:dyDescent="0.2">
      <c r="A664" s="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x14ac:dyDescent="0.2">
      <c r="A665" s="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x14ac:dyDescent="0.2">
      <c r="A666" s="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x14ac:dyDescent="0.2">
      <c r="A667" s="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x14ac:dyDescent="0.2">
      <c r="A668" s="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x14ac:dyDescent="0.2">
      <c r="A669" s="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x14ac:dyDescent="0.2">
      <c r="A670" s="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x14ac:dyDescent="0.2">
      <c r="A671" s="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x14ac:dyDescent="0.2">
      <c r="A672" s="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x14ac:dyDescent="0.2">
      <c r="A673" s="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x14ac:dyDescent="0.2">
      <c r="A674" s="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x14ac:dyDescent="0.2">
      <c r="A675" s="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x14ac:dyDescent="0.2">
      <c r="A676" s="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x14ac:dyDescent="0.2">
      <c r="A677" s="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x14ac:dyDescent="0.2">
      <c r="A678" s="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x14ac:dyDescent="0.2">
      <c r="A679" s="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x14ac:dyDescent="0.2">
      <c r="A680" s="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x14ac:dyDescent="0.2">
      <c r="A681" s="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x14ac:dyDescent="0.2">
      <c r="A682" s="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x14ac:dyDescent="0.2">
      <c r="A683" s="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x14ac:dyDescent="0.2">
      <c r="A684" s="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x14ac:dyDescent="0.2">
      <c r="A685" s="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x14ac:dyDescent="0.2">
      <c r="A686" s="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x14ac:dyDescent="0.2">
      <c r="A687" s="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x14ac:dyDescent="0.2">
      <c r="A688" s="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x14ac:dyDescent="0.2">
      <c r="A689" s="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x14ac:dyDescent="0.2">
      <c r="A690" s="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x14ac:dyDescent="0.2">
      <c r="A691" s="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x14ac:dyDescent="0.2">
      <c r="A692" s="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x14ac:dyDescent="0.2">
      <c r="A693" s="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x14ac:dyDescent="0.2">
      <c r="A694" s="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x14ac:dyDescent="0.2">
      <c r="A695" s="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x14ac:dyDescent="0.2">
      <c r="A696" s="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x14ac:dyDescent="0.2">
      <c r="A697" s="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x14ac:dyDescent="0.2">
      <c r="A698" s="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x14ac:dyDescent="0.2">
      <c r="A699" s="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x14ac:dyDescent="0.2">
      <c r="A700" s="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x14ac:dyDescent="0.2">
      <c r="A701" s="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x14ac:dyDescent="0.2">
      <c r="A702" s="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x14ac:dyDescent="0.2">
      <c r="A703" s="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x14ac:dyDescent="0.2">
      <c r="A704" s="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x14ac:dyDescent="0.2">
      <c r="A705" s="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x14ac:dyDescent="0.2">
      <c r="A706" s="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x14ac:dyDescent="0.2">
      <c r="A707" s="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x14ac:dyDescent="0.2">
      <c r="A708" s="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x14ac:dyDescent="0.2">
      <c r="A709" s="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x14ac:dyDescent="0.2">
      <c r="A710" s="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x14ac:dyDescent="0.2">
      <c r="A711" s="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x14ac:dyDescent="0.2">
      <c r="A712" s="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x14ac:dyDescent="0.2">
      <c r="A713" s="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x14ac:dyDescent="0.2">
      <c r="A714" s="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x14ac:dyDescent="0.2">
      <c r="A715" s="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x14ac:dyDescent="0.2">
      <c r="A716" s="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x14ac:dyDescent="0.2">
      <c r="A717" s="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x14ac:dyDescent="0.2">
      <c r="A718" s="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x14ac:dyDescent="0.2">
      <c r="A719" s="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x14ac:dyDescent="0.2">
      <c r="A720" s="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x14ac:dyDescent="0.2">
      <c r="A721" s="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x14ac:dyDescent="0.2">
      <c r="A722" s="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x14ac:dyDescent="0.2">
      <c r="A723" s="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x14ac:dyDescent="0.2">
      <c r="A724" s="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x14ac:dyDescent="0.2">
      <c r="A725" s="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x14ac:dyDescent="0.2">
      <c r="A726" s="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x14ac:dyDescent="0.2">
      <c r="A727" s="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x14ac:dyDescent="0.2">
      <c r="A728" s="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x14ac:dyDescent="0.2">
      <c r="A729" s="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x14ac:dyDescent="0.2">
      <c r="A730" s="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x14ac:dyDescent="0.2">
      <c r="A731" s="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x14ac:dyDescent="0.2">
      <c r="A732" s="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x14ac:dyDescent="0.2">
      <c r="A733" s="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x14ac:dyDescent="0.2">
      <c r="A734" s="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x14ac:dyDescent="0.2">
      <c r="A735" s="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x14ac:dyDescent="0.2">
      <c r="A736" s="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x14ac:dyDescent="0.2">
      <c r="A737" s="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x14ac:dyDescent="0.2">
      <c r="A738" s="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x14ac:dyDescent="0.2">
      <c r="A739" s="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x14ac:dyDescent="0.2">
      <c r="A740" s="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x14ac:dyDescent="0.2">
      <c r="A741" s="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x14ac:dyDescent="0.2">
      <c r="A742" s="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x14ac:dyDescent="0.2">
      <c r="A743" s="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x14ac:dyDescent="0.2">
      <c r="A744" s="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x14ac:dyDescent="0.2">
      <c r="A745" s="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x14ac:dyDescent="0.2">
      <c r="A746" s="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x14ac:dyDescent="0.2">
      <c r="A747" s="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x14ac:dyDescent="0.2">
      <c r="A748" s="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x14ac:dyDescent="0.2">
      <c r="A749" s="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x14ac:dyDescent="0.2">
      <c r="A750" s="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x14ac:dyDescent="0.2">
      <c r="A751" s="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x14ac:dyDescent="0.2">
      <c r="A752" s="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x14ac:dyDescent="0.2">
      <c r="A753" s="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x14ac:dyDescent="0.2">
      <c r="A754" s="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x14ac:dyDescent="0.2">
      <c r="A755" s="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x14ac:dyDescent="0.2">
      <c r="A756" s="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x14ac:dyDescent="0.2">
      <c r="A757" s="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x14ac:dyDescent="0.2">
      <c r="A758" s="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x14ac:dyDescent="0.2">
      <c r="A759" s="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x14ac:dyDescent="0.2">
      <c r="A760" s="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x14ac:dyDescent="0.2">
      <c r="A761" s="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x14ac:dyDescent="0.2">
      <c r="A762" s="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x14ac:dyDescent="0.2">
      <c r="A763" s="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x14ac:dyDescent="0.2">
      <c r="A764" s="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x14ac:dyDescent="0.2">
      <c r="A765" s="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x14ac:dyDescent="0.2">
      <c r="A766" s="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x14ac:dyDescent="0.2">
      <c r="A767" s="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x14ac:dyDescent="0.2">
      <c r="A768" s="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x14ac:dyDescent="0.2">
      <c r="A769" s="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x14ac:dyDescent="0.2">
      <c r="A770" s="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x14ac:dyDescent="0.2">
      <c r="A771" s="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x14ac:dyDescent="0.2">
      <c r="A772" s="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x14ac:dyDescent="0.2">
      <c r="A773" s="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x14ac:dyDescent="0.2">
      <c r="A774" s="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x14ac:dyDescent="0.2">
      <c r="A775" s="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x14ac:dyDescent="0.2">
      <c r="A776" s="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x14ac:dyDescent="0.2">
      <c r="A777" s="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x14ac:dyDescent="0.2">
      <c r="A778" s="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x14ac:dyDescent="0.2">
      <c r="A779" s="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x14ac:dyDescent="0.2">
      <c r="A780" s="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x14ac:dyDescent="0.2">
      <c r="A781" s="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x14ac:dyDescent="0.2">
      <c r="A782" s="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x14ac:dyDescent="0.2">
      <c r="A783" s="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x14ac:dyDescent="0.2">
      <c r="A784" s="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x14ac:dyDescent="0.2">
      <c r="A785" s="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x14ac:dyDescent="0.2">
      <c r="A786" s="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x14ac:dyDescent="0.2">
      <c r="A787" s="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x14ac:dyDescent="0.2">
      <c r="A788" s="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x14ac:dyDescent="0.2">
      <c r="A789" s="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x14ac:dyDescent="0.2">
      <c r="A790" s="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x14ac:dyDescent="0.2">
      <c r="A791" s="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x14ac:dyDescent="0.2">
      <c r="A792" s="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x14ac:dyDescent="0.2">
      <c r="A793" s="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x14ac:dyDescent="0.2">
      <c r="A794" s="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x14ac:dyDescent="0.2">
      <c r="A795" s="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x14ac:dyDescent="0.2">
      <c r="A796" s="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x14ac:dyDescent="0.2">
      <c r="A797" s="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x14ac:dyDescent="0.2">
      <c r="A798" s="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x14ac:dyDescent="0.2">
      <c r="A799" s="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x14ac:dyDescent="0.2">
      <c r="A800" s="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x14ac:dyDescent="0.2">
      <c r="A801" s="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x14ac:dyDescent="0.2">
      <c r="A802" s="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x14ac:dyDescent="0.2">
      <c r="A803" s="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x14ac:dyDescent="0.2">
      <c r="A804" s="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x14ac:dyDescent="0.2">
      <c r="A805" s="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x14ac:dyDescent="0.2">
      <c r="A806" s="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x14ac:dyDescent="0.2">
      <c r="A807" s="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x14ac:dyDescent="0.2">
      <c r="A808" s="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x14ac:dyDescent="0.2">
      <c r="A809" s="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x14ac:dyDescent="0.2">
      <c r="A810" s="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x14ac:dyDescent="0.2">
      <c r="A811" s="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x14ac:dyDescent="0.2">
      <c r="A812" s="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x14ac:dyDescent="0.2">
      <c r="A813" s="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x14ac:dyDescent="0.2">
      <c r="A814" s="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x14ac:dyDescent="0.2">
      <c r="A815" s="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x14ac:dyDescent="0.2">
      <c r="A816" s="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x14ac:dyDescent="0.2">
      <c r="A817" s="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x14ac:dyDescent="0.2">
      <c r="A818" s="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x14ac:dyDescent="0.2">
      <c r="A819" s="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x14ac:dyDescent="0.2">
      <c r="A820" s="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x14ac:dyDescent="0.2">
      <c r="A821" s="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x14ac:dyDescent="0.2">
      <c r="A822" s="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x14ac:dyDescent="0.2">
      <c r="A823" s="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x14ac:dyDescent="0.2">
      <c r="A824" s="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x14ac:dyDescent="0.2">
      <c r="A825" s="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x14ac:dyDescent="0.2">
      <c r="A826" s="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x14ac:dyDescent="0.2">
      <c r="A827" s="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x14ac:dyDescent="0.2">
      <c r="A828" s="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x14ac:dyDescent="0.2">
      <c r="A829" s="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x14ac:dyDescent="0.2">
      <c r="A830" s="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x14ac:dyDescent="0.2">
      <c r="A831" s="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x14ac:dyDescent="0.2">
      <c r="A832" s="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x14ac:dyDescent="0.2">
      <c r="A833" s="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x14ac:dyDescent="0.2">
      <c r="A834" s="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x14ac:dyDescent="0.2">
      <c r="A835" s="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x14ac:dyDescent="0.2">
      <c r="A836" s="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x14ac:dyDescent="0.2">
      <c r="A837" s="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x14ac:dyDescent="0.2">
      <c r="A838" s="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x14ac:dyDescent="0.2">
      <c r="A839" s="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x14ac:dyDescent="0.2">
      <c r="A840" s="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x14ac:dyDescent="0.2">
      <c r="A841" s="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x14ac:dyDescent="0.2">
      <c r="A842" s="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x14ac:dyDescent="0.2">
      <c r="A843" s="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x14ac:dyDescent="0.2">
      <c r="A844" s="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x14ac:dyDescent="0.2">
      <c r="A845" s="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x14ac:dyDescent="0.2">
      <c r="A846" s="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x14ac:dyDescent="0.2">
      <c r="A847" s="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x14ac:dyDescent="0.2">
      <c r="A848" s="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x14ac:dyDescent="0.2">
      <c r="A849" s="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x14ac:dyDescent="0.2">
      <c r="A850" s="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x14ac:dyDescent="0.2">
      <c r="A851" s="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x14ac:dyDescent="0.2">
      <c r="A852" s="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x14ac:dyDescent="0.2">
      <c r="A853" s="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x14ac:dyDescent="0.2">
      <c r="A854" s="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x14ac:dyDescent="0.2">
      <c r="A855" s="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x14ac:dyDescent="0.2">
      <c r="A856" s="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x14ac:dyDescent="0.2">
      <c r="A857" s="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x14ac:dyDescent="0.2">
      <c r="A858" s="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x14ac:dyDescent="0.2">
      <c r="A859" s="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x14ac:dyDescent="0.2">
      <c r="A860" s="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x14ac:dyDescent="0.2">
      <c r="A861" s="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x14ac:dyDescent="0.2">
      <c r="A862" s="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x14ac:dyDescent="0.2">
      <c r="A863" s="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x14ac:dyDescent="0.2">
      <c r="A864" s="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x14ac:dyDescent="0.2">
      <c r="A865" s="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x14ac:dyDescent="0.2">
      <c r="A866" s="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x14ac:dyDescent="0.2">
      <c r="A867" s="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x14ac:dyDescent="0.2">
      <c r="A868" s="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x14ac:dyDescent="0.2">
      <c r="A869" s="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x14ac:dyDescent="0.2">
      <c r="A870" s="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x14ac:dyDescent="0.2">
      <c r="A871" s="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x14ac:dyDescent="0.2">
      <c r="A872" s="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x14ac:dyDescent="0.2">
      <c r="A873" s="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x14ac:dyDescent="0.2">
      <c r="A874" s="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x14ac:dyDescent="0.2">
      <c r="A875" s="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x14ac:dyDescent="0.2">
      <c r="A876" s="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x14ac:dyDescent="0.2">
      <c r="A877" s="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x14ac:dyDescent="0.2">
      <c r="A878" s="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x14ac:dyDescent="0.2">
      <c r="A879" s="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x14ac:dyDescent="0.2">
      <c r="A880" s="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x14ac:dyDescent="0.2">
      <c r="A881" s="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x14ac:dyDescent="0.2">
      <c r="A882" s="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x14ac:dyDescent="0.2">
      <c r="A883" s="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x14ac:dyDescent="0.2">
      <c r="A884" s="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x14ac:dyDescent="0.2">
      <c r="A885" s="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x14ac:dyDescent="0.2">
      <c r="A886" s="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x14ac:dyDescent="0.2">
      <c r="A887" s="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x14ac:dyDescent="0.2">
      <c r="A888" s="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x14ac:dyDescent="0.2">
      <c r="A889" s="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x14ac:dyDescent="0.2">
      <c r="A890" s="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x14ac:dyDescent="0.2">
      <c r="A891" s="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x14ac:dyDescent="0.2">
      <c r="A892" s="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x14ac:dyDescent="0.2">
      <c r="A893" s="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x14ac:dyDescent="0.2">
      <c r="A894" s="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x14ac:dyDescent="0.2">
      <c r="A895" s="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x14ac:dyDescent="0.2">
      <c r="A896" s="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x14ac:dyDescent="0.2">
      <c r="A897" s="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x14ac:dyDescent="0.2">
      <c r="A898" s="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x14ac:dyDescent="0.2">
      <c r="A899" s="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x14ac:dyDescent="0.2">
      <c r="A900" s="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x14ac:dyDescent="0.2">
      <c r="A901" s="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x14ac:dyDescent="0.2">
      <c r="A902" s="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x14ac:dyDescent="0.2">
      <c r="A903" s="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x14ac:dyDescent="0.2">
      <c r="A904" s="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x14ac:dyDescent="0.2">
      <c r="A905" s="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x14ac:dyDescent="0.2">
      <c r="A906" s="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x14ac:dyDescent="0.2">
      <c r="A907" s="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x14ac:dyDescent="0.2">
      <c r="A908" s="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x14ac:dyDescent="0.2">
      <c r="A909" s="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x14ac:dyDescent="0.2">
      <c r="A910" s="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x14ac:dyDescent="0.2">
      <c r="A911" s="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x14ac:dyDescent="0.2">
      <c r="A912" s="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x14ac:dyDescent="0.2">
      <c r="A913" s="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x14ac:dyDescent="0.2">
      <c r="A914" s="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x14ac:dyDescent="0.2">
      <c r="A915" s="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x14ac:dyDescent="0.2">
      <c r="A916" s="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x14ac:dyDescent="0.2">
      <c r="A917" s="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x14ac:dyDescent="0.2">
      <c r="A918" s="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x14ac:dyDescent="0.2">
      <c r="A919" s="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x14ac:dyDescent="0.2">
      <c r="A920" s="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x14ac:dyDescent="0.2">
      <c r="A921" s="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x14ac:dyDescent="0.2">
      <c r="A922" s="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x14ac:dyDescent="0.2">
      <c r="A923" s="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x14ac:dyDescent="0.2">
      <c r="A924" s="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x14ac:dyDescent="0.2">
      <c r="A925" s="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x14ac:dyDescent="0.2">
      <c r="A926" s="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x14ac:dyDescent="0.2">
      <c r="A927" s="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x14ac:dyDescent="0.2">
      <c r="A928" s="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x14ac:dyDescent="0.2">
      <c r="A929" s="3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x14ac:dyDescent="0.2">
      <c r="A930" s="3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x14ac:dyDescent="0.2">
      <c r="A931" s="3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x14ac:dyDescent="0.2">
      <c r="A932" s="3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x14ac:dyDescent="0.2">
      <c r="A933" s="3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x14ac:dyDescent="0.2">
      <c r="A934" s="3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x14ac:dyDescent="0.2">
      <c r="A935" s="3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x14ac:dyDescent="0.2">
      <c r="A936" s="3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x14ac:dyDescent="0.2">
      <c r="A937" s="3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x14ac:dyDescent="0.2">
      <c r="A938" s="3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x14ac:dyDescent="0.2">
      <c r="A939" s="3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x14ac:dyDescent="0.2">
      <c r="A940" s="3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x14ac:dyDescent="0.2">
      <c r="A941" s="3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x14ac:dyDescent="0.2">
      <c r="A942" s="3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x14ac:dyDescent="0.2">
      <c r="A943" s="3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x14ac:dyDescent="0.2">
      <c r="A944" s="3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x14ac:dyDescent="0.2">
      <c r="A945" s="3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x14ac:dyDescent="0.2">
      <c r="A946" s="3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x14ac:dyDescent="0.2">
      <c r="A947" s="3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x14ac:dyDescent="0.2">
      <c r="A948" s="3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x14ac:dyDescent="0.2">
      <c r="A949" s="3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x14ac:dyDescent="0.2">
      <c r="A950" s="3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x14ac:dyDescent="0.2">
      <c r="A951" s="3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x14ac:dyDescent="0.2">
      <c r="A952" s="3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x14ac:dyDescent="0.2">
      <c r="A953" s="3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x14ac:dyDescent="0.2">
      <c r="A954" s="3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x14ac:dyDescent="0.2">
      <c r="A955" s="3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x14ac:dyDescent="0.2">
      <c r="A956" s="3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x14ac:dyDescent="0.2">
      <c r="A957" s="3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x14ac:dyDescent="0.2">
      <c r="A958" s="3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x14ac:dyDescent="0.2">
      <c r="A959" s="3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x14ac:dyDescent="0.2">
      <c r="A960" s="3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x14ac:dyDescent="0.2">
      <c r="A961" s="3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x14ac:dyDescent="0.2">
      <c r="A962" s="3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x14ac:dyDescent="0.2">
      <c r="A963" s="3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x14ac:dyDescent="0.2">
      <c r="A964" s="3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x14ac:dyDescent="0.2">
      <c r="A965" s="3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x14ac:dyDescent="0.2">
      <c r="A966" s="3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x14ac:dyDescent="0.2">
      <c r="A967" s="3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x14ac:dyDescent="0.2">
      <c r="A968" s="3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x14ac:dyDescent="0.2">
      <c r="A969" s="3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x14ac:dyDescent="0.2">
      <c r="A970" s="3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x14ac:dyDescent="0.2">
      <c r="A971" s="3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x14ac:dyDescent="0.2">
      <c r="A972" s="3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x14ac:dyDescent="0.2">
      <c r="A973" s="3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x14ac:dyDescent="0.2">
      <c r="A974" s="3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x14ac:dyDescent="0.2">
      <c r="A975" s="3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x14ac:dyDescent="0.2">
      <c r="A976" s="3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x14ac:dyDescent="0.2">
      <c r="A977" s="3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x14ac:dyDescent="0.2">
      <c r="A978" s="3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x14ac:dyDescent="0.2">
      <c r="A979" s="3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x14ac:dyDescent="0.2">
      <c r="A980" s="3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x14ac:dyDescent="0.2">
      <c r="A981" s="3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x14ac:dyDescent="0.2">
      <c r="A982" s="3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x14ac:dyDescent="0.2">
      <c r="A983" s="3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x14ac:dyDescent="0.2">
      <c r="A984" s="3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x14ac:dyDescent="0.2">
      <c r="A985" s="3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x14ac:dyDescent="0.2">
      <c r="A986" s="3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x14ac:dyDescent="0.2">
      <c r="A987" s="3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x14ac:dyDescent="0.2">
      <c r="A988" s="3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x14ac:dyDescent="0.2">
      <c r="A989" s="3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x14ac:dyDescent="0.2">
      <c r="A990" s="3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x14ac:dyDescent="0.2">
      <c r="A991" s="3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x14ac:dyDescent="0.2">
      <c r="A992" s="3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x14ac:dyDescent="0.2">
      <c r="A993" s="3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x14ac:dyDescent="0.2">
      <c r="A994" s="3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x14ac:dyDescent="0.2">
      <c r="A995" s="3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x14ac:dyDescent="0.2">
      <c r="A996" s="3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x14ac:dyDescent="0.2">
      <c r="A997" s="3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x14ac:dyDescent="0.2">
      <c r="A998" s="3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x14ac:dyDescent="0.2">
      <c r="A999" s="3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x14ac:dyDescent="0.2">
      <c r="A1000" s="3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2.75" x14ac:dyDescent="0.2">
      <c r="A1001" s="3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2.75" x14ac:dyDescent="0.2">
      <c r="A1002" s="3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2.75" x14ac:dyDescent="0.2">
      <c r="A1003" s="3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2.75" x14ac:dyDescent="0.2">
      <c r="A1004" s="3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2.75" x14ac:dyDescent="0.2">
      <c r="A1005" s="3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2.75" x14ac:dyDescent="0.2">
      <c r="A1006" s="3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</sheetData>
  <sheetProtection algorithmName="SHA-512" hashValue="2143wLFDW4TrKvUZS+vwWrwrb2gjRSDLmlwX26vlDBeNJSqefBlLHqJk/dnjVQ+N4Z+Qqpq7jbqcd8DUHHYz+w==" saltValue="bg8CZK97QQrv2dFLdaOlNA==" spinCount="100000" sheet="1" objects="1" scenarios="1"/>
  <hyperlinks>
    <hyperlink ref="B4" r:id="rId1" display="All information in this document is available at www.buffalo.edu/students/tuition-and-fees." xr:uid="{00000000-0004-0000-0000-000000000000}"/>
  </hyperlinks>
  <pageMargins left="0.25" right="0.25" top="0.25" bottom="0.25" header="0.3" footer="0.3"/>
  <pageSetup orientation="landscape" r:id="rId2"/>
  <headerFooter>
    <oddFooter>&amp;L&amp;"Calibri,Regular"Last updated: &amp;D</oddFooter>
  </headerFooter>
  <drawing r:id="rId3"/>
  <tableParts count="2"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 2025 MBA Tuition &amp; Fees</vt:lpstr>
    </vt:vector>
  </TitlesOfParts>
  <Company>University at Buffalo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Spring 2025 MBA Tuition and Fee Billing Rates</dc:title>
  <dc:subject>Listing of graduate tuition and fees for the spring 2017 semester</dc:subject>
  <dc:creator>UB Student Accounts</dc:creator>
  <cp:keywords>tuition,fees,MBA tuition, MBA fees</cp:keywords>
  <cp:lastModifiedBy>Laura Stevens</cp:lastModifiedBy>
  <cp:lastPrinted>2019-05-21T14:58:12Z</cp:lastPrinted>
  <dcterms:created xsi:type="dcterms:W3CDTF">2016-06-06T21:02:30Z</dcterms:created>
  <dcterms:modified xsi:type="dcterms:W3CDTF">2024-10-28T16:30:39Z</dcterms:modified>
  <cp:category>tuition</cp:category>
</cp:coreProperties>
</file>